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Enunciado" sheetId="1" r:id="rId1"/>
    <sheet name="Solución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G7" i="4" l="1"/>
  <c r="E7" i="4"/>
  <c r="E6" i="4"/>
  <c r="D6" i="4"/>
  <c r="G6" i="4" s="1"/>
  <c r="E5" i="4"/>
  <c r="G5" i="4" s="1"/>
  <c r="F4" i="4"/>
  <c r="E4" i="4"/>
  <c r="G4" i="4" s="1"/>
  <c r="G3" i="4"/>
  <c r="H3" i="4" s="1"/>
  <c r="E3" i="4"/>
  <c r="E2" i="4"/>
  <c r="D2" i="4"/>
  <c r="G2" i="4" s="1"/>
  <c r="G7" i="1"/>
  <c r="G3" i="1"/>
  <c r="G4" i="1"/>
  <c r="G5" i="1"/>
  <c r="D6" i="1"/>
  <c r="G6" i="1" s="1"/>
  <c r="D2" i="1"/>
  <c r="G2" i="1" s="1"/>
  <c r="J6" i="1" l="1"/>
  <c r="H6" i="4"/>
  <c r="I6" i="4" s="1"/>
  <c r="J6" i="4" s="1"/>
  <c r="I2" i="4"/>
  <c r="J2" i="4" s="1"/>
  <c r="H2" i="4"/>
  <c r="H4" i="4"/>
  <c r="I4" i="4" s="1"/>
  <c r="J4" i="4" s="1"/>
  <c r="I5" i="4"/>
  <c r="J5" i="4" s="1"/>
  <c r="H5" i="4"/>
  <c r="I3" i="4"/>
  <c r="J3" i="4" s="1"/>
  <c r="H7" i="4"/>
  <c r="I7" i="4" s="1"/>
  <c r="J7" i="4" s="1"/>
  <c r="J7" i="1"/>
  <c r="J4" i="1"/>
  <c r="J5" i="1"/>
  <c r="J3" i="1"/>
  <c r="J8" i="4" l="1"/>
  <c r="J2" i="1"/>
  <c r="J8" i="1" l="1"/>
</calcChain>
</file>

<file path=xl/sharedStrings.xml><?xml version="1.0" encoding="utf-8"?>
<sst xmlns="http://schemas.openxmlformats.org/spreadsheetml/2006/main" count="30" uniqueCount="15">
  <si>
    <t>IVA RE</t>
  </si>
  <si>
    <t>BASE IMPONIBLE</t>
  </si>
  <si>
    <t>PCF unitario</t>
  </si>
  <si>
    <t>PCF total</t>
  </si>
  <si>
    <t>Un</t>
  </si>
  <si>
    <t>PVA</t>
  </si>
  <si>
    <t>CARDURAN</t>
  </si>
  <si>
    <t>ISDIN 1</t>
  </si>
  <si>
    <t>ISDIN 2</t>
  </si>
  <si>
    <t>ISDIN 3</t>
  </si>
  <si>
    <t>METAMIZOL</t>
  </si>
  <si>
    <t>WELEDA</t>
  </si>
  <si>
    <t>PVL</t>
  </si>
  <si>
    <t>Descuento 1</t>
  </si>
  <si>
    <t>Descuento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</si>
</sst>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70" zoomScaleNormal="170" workbookViewId="0"/>
  </sheetViews>
  <sheetFormatPr baseColWidth="10" defaultRowHeight="15" x14ac:dyDescent="0.25"/>
  <cols>
    <col min="1" max="1" width="13.7109375" customWidth="1"/>
    <col min="2" max="2" width="3.42578125" bestFit="1" customWidth="1"/>
    <col min="3" max="3" width="8.5703125" customWidth="1"/>
    <col min="6" max="6" width="11.42578125" customWidth="1"/>
    <col min="7" max="7" width="10.85546875" customWidth="1"/>
  </cols>
  <sheetData>
    <row r="1" spans="1:10" s="1" customFormat="1" ht="39.75" customHeight="1" x14ac:dyDescent="0.25">
      <c r="B1" s="2" t="s">
        <v>4</v>
      </c>
      <c r="C1" s="2" t="s">
        <v>12</v>
      </c>
      <c r="D1" s="2" t="s">
        <v>5</v>
      </c>
      <c r="E1" s="2" t="s">
        <v>13</v>
      </c>
      <c r="F1" s="2" t="s">
        <v>14</v>
      </c>
      <c r="G1" s="2" t="s">
        <v>1</v>
      </c>
      <c r="H1" s="2" t="s">
        <v>0</v>
      </c>
      <c r="I1" s="2" t="s">
        <v>2</v>
      </c>
      <c r="J1" s="2" t="s">
        <v>3</v>
      </c>
    </row>
    <row r="2" spans="1:10" x14ac:dyDescent="0.25">
      <c r="A2" t="s">
        <v>6</v>
      </c>
      <c r="B2">
        <v>2</v>
      </c>
      <c r="C2">
        <v>4.66</v>
      </c>
      <c r="D2" s="3">
        <f>+C2/0.924</f>
        <v>5.0432900432900434</v>
      </c>
      <c r="E2" s="6">
        <v>5.4100000000000002E-2</v>
      </c>
      <c r="F2" s="3"/>
      <c r="G2" s="3">
        <f>+D2-E2-F2</f>
        <v>4.9891900432900433</v>
      </c>
      <c r="H2" s="5">
        <v>4.4999999999999998E-2</v>
      </c>
      <c r="I2" s="3"/>
      <c r="J2" s="4">
        <f>+I2*B2</f>
        <v>0</v>
      </c>
    </row>
    <row r="3" spans="1:10" x14ac:dyDescent="0.25">
      <c r="A3" t="s">
        <v>7</v>
      </c>
      <c r="B3">
        <v>1</v>
      </c>
      <c r="C3">
        <v>17.350000000000001</v>
      </c>
      <c r="D3" s="3">
        <v>19.95</v>
      </c>
      <c r="E3" s="6">
        <v>0.10979999999999999</v>
      </c>
      <c r="F3" s="3"/>
      <c r="G3" s="3">
        <f t="shared" ref="G3:G7" si="0">+D3-E3-F3</f>
        <v>19.840199999999999</v>
      </c>
      <c r="H3" s="5">
        <v>0.26200000000000001</v>
      </c>
      <c r="I3" s="3"/>
      <c r="J3" s="4">
        <f t="shared" ref="J3:J7" si="1">+I3*B3</f>
        <v>0</v>
      </c>
    </row>
    <row r="4" spans="1:10" x14ac:dyDescent="0.25">
      <c r="A4" t="s">
        <v>8</v>
      </c>
      <c r="B4">
        <v>1</v>
      </c>
      <c r="C4">
        <v>13.86</v>
      </c>
      <c r="D4" s="3">
        <v>15.94</v>
      </c>
      <c r="E4" s="6">
        <v>0.10979999999999999</v>
      </c>
      <c r="F4" s="6">
        <v>0.16669999999999999</v>
      </c>
      <c r="G4" s="3">
        <f t="shared" si="0"/>
        <v>15.663499999999999</v>
      </c>
      <c r="H4" s="5">
        <v>0.26200000000000001</v>
      </c>
      <c r="I4" s="3"/>
      <c r="J4" s="4">
        <f t="shared" si="1"/>
        <v>0</v>
      </c>
    </row>
    <row r="5" spans="1:10" x14ac:dyDescent="0.25">
      <c r="A5" t="s">
        <v>9</v>
      </c>
      <c r="B5">
        <v>1</v>
      </c>
      <c r="C5">
        <v>20.52</v>
      </c>
      <c r="D5" s="3">
        <v>23.6</v>
      </c>
      <c r="E5" s="6">
        <v>0.10979999999999999</v>
      </c>
      <c r="F5" s="3"/>
      <c r="G5" s="3">
        <f t="shared" si="0"/>
        <v>23.490200000000002</v>
      </c>
      <c r="H5" s="5">
        <v>0.26200000000000001</v>
      </c>
      <c r="I5" s="3"/>
      <c r="J5" s="4">
        <f t="shared" si="1"/>
        <v>0</v>
      </c>
    </row>
    <row r="6" spans="1:10" x14ac:dyDescent="0.25">
      <c r="A6" t="s">
        <v>10</v>
      </c>
      <c r="B6">
        <v>30</v>
      </c>
      <c r="C6">
        <v>1.45</v>
      </c>
      <c r="D6" s="3">
        <f>+C6/0.924</f>
        <v>1.5692640692640691</v>
      </c>
      <c r="E6" s="6">
        <v>5.4100000000000002E-2</v>
      </c>
      <c r="F6" s="3"/>
      <c r="G6" s="3">
        <f t="shared" si="0"/>
        <v>1.5151640692640691</v>
      </c>
      <c r="H6" s="5">
        <v>4.4999999999999998E-2</v>
      </c>
      <c r="I6" s="3"/>
      <c r="J6" s="4">
        <f t="shared" si="1"/>
        <v>0</v>
      </c>
    </row>
    <row r="7" spans="1:10" x14ac:dyDescent="0.25">
      <c r="A7" t="s">
        <v>11</v>
      </c>
      <c r="B7">
        <v>1</v>
      </c>
      <c r="C7">
        <v>5.18</v>
      </c>
      <c r="D7" s="3">
        <v>5.96</v>
      </c>
      <c r="E7" s="6">
        <v>0.10979999999999999</v>
      </c>
      <c r="F7" s="3"/>
      <c r="G7" s="3">
        <f t="shared" si="0"/>
        <v>5.8502000000000001</v>
      </c>
      <c r="H7" s="5">
        <v>0.26200000000000001</v>
      </c>
      <c r="I7" s="3"/>
      <c r="J7" s="4">
        <f t="shared" si="1"/>
        <v>0</v>
      </c>
    </row>
    <row r="8" spans="1:10" x14ac:dyDescent="0.25">
      <c r="D8" s="3"/>
      <c r="E8" s="3"/>
      <c r="F8" s="3"/>
      <c r="G8" s="3"/>
      <c r="H8" s="3"/>
      <c r="I8" s="3"/>
      <c r="J8" s="4">
        <f>SUM(J2:J7)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170" zoomScaleNormal="170" workbookViewId="0">
      <selection activeCell="B1" sqref="B1"/>
    </sheetView>
  </sheetViews>
  <sheetFormatPr baseColWidth="10" defaultRowHeight="15" x14ac:dyDescent="0.25"/>
  <cols>
    <col min="1" max="1" width="15.7109375" bestFit="1" customWidth="1"/>
    <col min="2" max="2" width="3.42578125" bestFit="1" customWidth="1"/>
    <col min="5" max="5" width="11.42578125" customWidth="1"/>
    <col min="6" max="6" width="10.85546875" customWidth="1"/>
  </cols>
  <sheetData>
    <row r="1" spans="1:10" s="1" customFormat="1" ht="39.75" customHeight="1" x14ac:dyDescent="0.25">
      <c r="B1" s="2" t="s">
        <v>4</v>
      </c>
      <c r="C1" s="2" t="s">
        <v>12</v>
      </c>
      <c r="D1" s="2" t="s">
        <v>5</v>
      </c>
      <c r="E1" s="2" t="s">
        <v>13</v>
      </c>
      <c r="F1" s="2" t="s">
        <v>14</v>
      </c>
      <c r="G1" s="2" t="s">
        <v>1</v>
      </c>
      <c r="H1" s="2" t="s">
        <v>0</v>
      </c>
      <c r="I1" s="2" t="s">
        <v>2</v>
      </c>
      <c r="J1" s="2" t="s">
        <v>3</v>
      </c>
    </row>
    <row r="2" spans="1:10" x14ac:dyDescent="0.25">
      <c r="A2" t="s">
        <v>6</v>
      </c>
      <c r="B2">
        <v>2</v>
      </c>
      <c r="C2">
        <v>4.66</v>
      </c>
      <c r="D2" s="3">
        <f>+C2/0.924</f>
        <v>5.0432900432900434</v>
      </c>
      <c r="E2" s="3">
        <f>+D2*5.41%</f>
        <v>0.27284199134199139</v>
      </c>
      <c r="F2" s="3"/>
      <c r="G2" s="3">
        <f>+D2-E2-F2</f>
        <v>4.7704480519480521</v>
      </c>
      <c r="H2" s="3">
        <f>+G2*0.045</f>
        <v>0.21467016233766234</v>
      </c>
      <c r="I2" s="3">
        <f>+G2+H2</f>
        <v>4.9851182142857144</v>
      </c>
      <c r="J2" s="4">
        <f>+I2*B2</f>
        <v>9.9702364285714289</v>
      </c>
    </row>
    <row r="3" spans="1:10" x14ac:dyDescent="0.25">
      <c r="A3" t="s">
        <v>7</v>
      </c>
      <c r="B3">
        <v>1</v>
      </c>
      <c r="C3">
        <v>17.350000000000001</v>
      </c>
      <c r="D3" s="3">
        <v>19.95</v>
      </c>
      <c r="E3" s="3">
        <f>+D3*10.98%</f>
        <v>2.1905100000000002</v>
      </c>
      <c r="F3" s="3"/>
      <c r="G3" s="3">
        <f t="shared" ref="G3:G7" si="0">+D3-E3-F3</f>
        <v>17.75949</v>
      </c>
      <c r="H3" s="3">
        <f>+G3*26.2%</f>
        <v>4.6529863799999998</v>
      </c>
      <c r="I3" s="3">
        <f t="shared" ref="I3:I7" si="1">+G3+H3</f>
        <v>22.412476380000001</v>
      </c>
      <c r="J3" s="4">
        <f t="shared" ref="J3:J7" si="2">+I3*B3</f>
        <v>22.412476380000001</v>
      </c>
    </row>
    <row r="4" spans="1:10" x14ac:dyDescent="0.25">
      <c r="A4" t="s">
        <v>8</v>
      </c>
      <c r="B4">
        <v>1</v>
      </c>
      <c r="C4">
        <v>13.86</v>
      </c>
      <c r="D4" s="3">
        <v>15.94</v>
      </c>
      <c r="E4" s="3">
        <f t="shared" ref="E4:E7" si="3">+D4*10.98%</f>
        <v>1.7502120000000001</v>
      </c>
      <c r="F4" s="3">
        <f>+C4*16.67777%</f>
        <v>2.311538922</v>
      </c>
      <c r="G4" s="3">
        <f t="shared" si="0"/>
        <v>11.878249078</v>
      </c>
      <c r="H4" s="3">
        <f t="shared" ref="H4:H7" si="4">+G4*26.2%</f>
        <v>3.1121012584360002</v>
      </c>
      <c r="I4" s="3">
        <f t="shared" si="1"/>
        <v>14.990350336436</v>
      </c>
      <c r="J4" s="4">
        <f t="shared" si="2"/>
        <v>14.990350336436</v>
      </c>
    </row>
    <row r="5" spans="1:10" x14ac:dyDescent="0.25">
      <c r="A5" t="s">
        <v>9</v>
      </c>
      <c r="B5">
        <v>1</v>
      </c>
      <c r="C5">
        <v>20.52</v>
      </c>
      <c r="D5" s="3">
        <v>23.6</v>
      </c>
      <c r="E5" s="3">
        <f t="shared" si="3"/>
        <v>2.5912800000000002</v>
      </c>
      <c r="F5" s="3"/>
      <c r="G5" s="3">
        <f t="shared" si="0"/>
        <v>21.00872</v>
      </c>
      <c r="H5" s="3">
        <f t="shared" si="4"/>
        <v>5.5042846400000007</v>
      </c>
      <c r="I5" s="3">
        <f t="shared" si="1"/>
        <v>26.513004640000002</v>
      </c>
      <c r="J5" s="4">
        <f t="shared" si="2"/>
        <v>26.513004640000002</v>
      </c>
    </row>
    <row r="6" spans="1:10" x14ac:dyDescent="0.25">
      <c r="A6" t="s">
        <v>10</v>
      </c>
      <c r="B6">
        <v>30</v>
      </c>
      <c r="C6">
        <v>1.45</v>
      </c>
      <c r="D6" s="3">
        <f>+C6/0.924</f>
        <v>1.5692640692640691</v>
      </c>
      <c r="E6" s="3">
        <f t="shared" ref="E6" si="5">+D6*5.41%</f>
        <v>8.4897186147186138E-2</v>
      </c>
      <c r="F6" s="3"/>
      <c r="G6" s="3">
        <f t="shared" si="0"/>
        <v>1.484366883116883</v>
      </c>
      <c r="H6" s="3">
        <f t="shared" ref="H6" si="6">+G6*0.045</f>
        <v>6.6796509740259732E-2</v>
      </c>
      <c r="I6" s="3">
        <f t="shared" si="1"/>
        <v>1.5511633928571427</v>
      </c>
      <c r="J6" s="4">
        <f t="shared" si="2"/>
        <v>46.534901785714283</v>
      </c>
    </row>
    <row r="7" spans="1:10" x14ac:dyDescent="0.25">
      <c r="A7" t="s">
        <v>11</v>
      </c>
      <c r="B7">
        <v>1</v>
      </c>
      <c r="C7">
        <v>5.18</v>
      </c>
      <c r="D7" s="3">
        <v>5.96</v>
      </c>
      <c r="E7" s="3">
        <f t="shared" si="3"/>
        <v>0.6544080000000001</v>
      </c>
      <c r="F7" s="3"/>
      <c r="G7" s="3">
        <f t="shared" si="0"/>
        <v>5.3055919999999999</v>
      </c>
      <c r="H7" s="3">
        <f t="shared" si="4"/>
        <v>1.3900651040000001</v>
      </c>
      <c r="I7" s="3">
        <f t="shared" si="1"/>
        <v>6.6956571040000004</v>
      </c>
      <c r="J7" s="4">
        <f t="shared" si="2"/>
        <v>6.6956571040000004</v>
      </c>
    </row>
    <row r="8" spans="1:10" x14ac:dyDescent="0.25">
      <c r="D8" s="3"/>
      <c r="E8" s="3"/>
      <c r="F8" s="3"/>
      <c r="G8" s="3"/>
      <c r="H8" s="3"/>
      <c r="I8" s="3"/>
      <c r="J8" s="4">
        <f>SUM(J2:J7)</f>
        <v>127.11662667472172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Solución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Bardaji</dc:creator>
  <cp:lastModifiedBy>Sergi Bardaji</cp:lastModifiedBy>
  <dcterms:created xsi:type="dcterms:W3CDTF">2018-05-08T08:01:24Z</dcterms:created>
  <dcterms:modified xsi:type="dcterms:W3CDTF">2018-05-08T08:58:08Z</dcterms:modified>
</cp:coreProperties>
</file>